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3" i="1"/>
  <c r="C71" i="1"/>
  <c r="H57" i="1" l="1"/>
  <c r="H22" i="1"/>
  <c r="H29" i="1"/>
  <c r="H24" i="1"/>
  <c r="H32" i="1" l="1"/>
  <c r="H18" i="1"/>
  <c r="H34" i="1" l="1"/>
  <c r="H2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<sst xmlns="http://schemas.openxmlformats.org/spreadsheetml/2006/main" count="89" uniqueCount="57">
  <si>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</si>
  <si>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</si>
  <si>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</si>
  <si>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</si>
  <si>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</si>
  <si>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</si>
  <si>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</si>
  <si>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</si>
  <si>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</si>
  <si>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</si>
  <si>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</si>
  <si>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</si>
  <si>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</si>
  <si>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</si>
  <si>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</si>
  <si>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</si>
  <si>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</si>
  <si>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</si>
  <si>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</si>
  <si>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</si>
  <si>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</si>
  <si>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</si>
  <si>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</si>
  <si>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</si>
  <si>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</si>
  <si>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</si>
  <si>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</si>
  <si>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</si>
  <si>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</si>
  <si>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</si>
  <si>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04.10.2021.</t>
  </si>
  <si>
    <t>Primljena i neutrošena participacija od 04.10.2021.</t>
  </si>
  <si>
    <t xml:space="preserve">Dana 04.10.2021.godine Dom zdravlja Požarevac je izvršio plaćanje prema dobavljačima: </t>
  </si>
  <si>
    <t>Sopharma trading</t>
  </si>
  <si>
    <t>Farmalogist</t>
  </si>
  <si>
    <t>Eco trade</t>
  </si>
  <si>
    <t>Phoenix Pharma</t>
  </si>
  <si>
    <t>UKUPNO LEKOVI-DIREKTNA PLAĆANJA</t>
  </si>
  <si>
    <t>UKUPNO SANDOSTATIN-DIREKTNA PLAĆANJA</t>
  </si>
  <si>
    <t>Teamedical</t>
  </si>
  <si>
    <t>Vicor</t>
  </si>
  <si>
    <t>Eurodijagnostika</t>
  </si>
  <si>
    <t>UKUPNO REAGENSI-DIREKTNA PLAĆANJA</t>
  </si>
  <si>
    <t>1101552235</t>
  </si>
  <si>
    <t>1101551963</t>
  </si>
  <si>
    <t>1101551939</t>
  </si>
  <si>
    <t>210391388</t>
  </si>
  <si>
    <t>210407716</t>
  </si>
  <si>
    <t>210415489</t>
  </si>
  <si>
    <t>A-30716</t>
  </si>
  <si>
    <t>498391221</t>
  </si>
  <si>
    <t>2002-07000240-21</t>
  </si>
  <si>
    <t>2002-07000250-21</t>
  </si>
  <si>
    <t>2002-07000268-21</t>
  </si>
  <si>
    <t>2002-07000271-21</t>
  </si>
  <si>
    <t>R21-07819</t>
  </si>
  <si>
    <t>21072744-000716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</si>
</sst>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10" fillId="0" borderId="5" xfId="1" applyNumberFormat="1" applyFont="1" applyBorder="1" applyAlignment="1">
      <alignment horizontal="center"/>
    </xf>
    <xf numFmtId="4" fontId="9" fillId="0" borderId="1" xfId="1" applyNumberFormat="1" applyFont="1" applyBorder="1"/>
    <xf numFmtId="49" fontId="9" fillId="0" borderId="1" xfId="1" applyNumberFormat="1" applyFont="1" applyBorder="1"/>
    <xf numFmtId="49" fontId="6" fillId="0" borderId="1" xfId="1" applyNumberFormat="1" applyBorder="1"/>
    <xf numFmtId="0" fontId="6" fillId="0" borderId="1" xfId="1" applyNumberFormat="1" applyBorder="1"/>
    <xf numFmtId="49" fontId="6" fillId="0" borderId="1" xfId="1" applyNumberFormat="1" applyBorder="1" applyAlignment="1">
      <alignment horizontal="left"/>
    </xf>
    <xf numFmtId="166" fontId="10" fillId="0" borderId="1" xfId="1" applyNumberFormat="1" applyFont="1" applyBorder="1"/>
    <xf numFmtId="166" fontId="9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7"/>
  <sheetViews>
    <sheetView tabSelected="1" topLeftCell="B54" zoomScaleNormal="100" workbookViewId="0">
      <selection activeCell="C80" sqref="C8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44473</v>
      </c>
      <c r="H12" s="14">
        <v>3155168.84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44473</v>
      </c>
      <c r="H13" s="2">
        <f>H14+H30-H37-H51</f>
        <v>2254037.7999999993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44473</v>
      </c>
      <c r="H14" s="3">
        <f>H15+H16+H17+H18+H19+H20+H21+H22+H23+H24+H25+H26+H27+H29+H28</f>
        <v>4331362.84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</f>
        <v>1825098.6299999994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25">
        <v>705910.26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627815.65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f>316163.2+506812-772815.2+258608.45-258608.45+491720.4+80307.36-572027.76+1072303.06</f>
        <v>1122463.06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f>808137-808137</f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31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</f>
        <v>46802.979999999996</v>
      </c>
      <c r="I29" s="10"/>
      <c r="J29" s="10"/>
      <c r="K29" s="7"/>
      <c r="L29" s="7"/>
    </row>
    <row r="30" spans="2:12" x14ac:dyDescent="0.25">
      <c r="B30" s="49" t="s">
        <v>23</v>
      </c>
      <c r="C30" s="50"/>
      <c r="D30" s="50"/>
      <c r="E30" s="50"/>
      <c r="F30" s="51"/>
      <c r="G30" s="20">
        <v>44473</v>
      </c>
      <c r="H30" s="3">
        <f>H31+H32+H33+H34+H35+H36</f>
        <v>338336.92999999993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135083.33+135083.33-149724.79+135083.33-147556.67-6551.11+135083.33-151828.88+135083.33-153721.06+135083.33-124721.67+135083.33-129424.35+14773.33+135083.33-121115.78+160083-99971.73+160083</f>
        <v>330989.92999999993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f>538758-538758</f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31</v>
      </c>
      <c r="C36" s="28"/>
      <c r="D36" s="28"/>
      <c r="E36" s="28"/>
      <c r="F36" s="29"/>
      <c r="G36" s="22"/>
      <c r="H36" s="9">
        <v>7347</v>
      </c>
      <c r="I36" s="10"/>
      <c r="J36" s="10"/>
    </row>
    <row r="37" spans="2:13" x14ac:dyDescent="0.25">
      <c r="B37" s="30" t="s">
        <v>24</v>
      </c>
      <c r="C37" s="31"/>
      <c r="D37" s="31"/>
      <c r="E37" s="31"/>
      <c r="F37" s="32"/>
      <c r="G37" s="23">
        <v>44473</v>
      </c>
      <c r="H37" s="4">
        <f>SUM(H38:H50)</f>
        <v>2415661.9700000002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705910.26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627815.65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1072303.06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9633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30" t="s">
        <v>25</v>
      </c>
      <c r="C51" s="31"/>
      <c r="D51" s="31"/>
      <c r="E51" s="31"/>
      <c r="F51" s="32"/>
      <c r="G51" s="23">
        <v>44473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44473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</f>
        <v>901131.03999999911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H14+H30-H37-H51+H57-H58</f>
        <v>3155168.8399999985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33</v>
      </c>
      <c r="C63" s="54">
        <v>20652.5</v>
      </c>
      <c r="D63" s="55" t="s">
        <v>43</v>
      </c>
    </row>
    <row r="64" spans="2:12" x14ac:dyDescent="0.25">
      <c r="B64" s="52" t="s">
        <v>33</v>
      </c>
      <c r="C64" s="54">
        <v>5171.1000000000004</v>
      </c>
      <c r="D64" s="55" t="s">
        <v>44</v>
      </c>
    </row>
    <row r="65" spans="2:4" x14ac:dyDescent="0.25">
      <c r="B65" s="52" t="s">
        <v>33</v>
      </c>
      <c r="C65" s="54">
        <v>9817.5</v>
      </c>
      <c r="D65" s="55" t="s">
        <v>45</v>
      </c>
    </row>
    <row r="66" spans="2:4" x14ac:dyDescent="0.25">
      <c r="B66" s="52" t="s">
        <v>34</v>
      </c>
      <c r="C66" s="54">
        <v>204438.3</v>
      </c>
      <c r="D66" s="55" t="s">
        <v>46</v>
      </c>
    </row>
    <row r="67" spans="2:4" x14ac:dyDescent="0.25">
      <c r="B67" s="52" t="s">
        <v>34</v>
      </c>
      <c r="C67" s="54">
        <v>256911.6</v>
      </c>
      <c r="D67" s="55" t="s">
        <v>47</v>
      </c>
    </row>
    <row r="68" spans="2:4" x14ac:dyDescent="0.25">
      <c r="B68" s="52" t="s">
        <v>34</v>
      </c>
      <c r="C68" s="54">
        <v>8129.66</v>
      </c>
      <c r="D68" s="56" t="s">
        <v>48</v>
      </c>
    </row>
    <row r="69" spans="2:4" x14ac:dyDescent="0.25">
      <c r="B69" s="52" t="s">
        <v>35</v>
      </c>
      <c r="C69" s="54">
        <v>57200</v>
      </c>
      <c r="D69" s="57" t="s">
        <v>49</v>
      </c>
    </row>
    <row r="70" spans="2:4" x14ac:dyDescent="0.25">
      <c r="B70" s="52" t="s">
        <v>36</v>
      </c>
      <c r="C70" s="54">
        <v>143589.6</v>
      </c>
      <c r="D70" s="58">
        <v>502452221</v>
      </c>
    </row>
    <row r="71" spans="2:4" x14ac:dyDescent="0.25">
      <c r="B71" s="53" t="s">
        <v>37</v>
      </c>
      <c r="C71" s="59">
        <f>SUM(C63:C70)</f>
        <v>705910.25999999989</v>
      </c>
      <c r="D71" s="56"/>
    </row>
    <row r="72" spans="2:4" x14ac:dyDescent="0.25">
      <c r="B72" s="52" t="s">
        <v>36</v>
      </c>
      <c r="C72" s="60">
        <v>627815.65</v>
      </c>
      <c r="D72" s="56" t="s">
        <v>50</v>
      </c>
    </row>
    <row r="73" spans="2:4" x14ac:dyDescent="0.25">
      <c r="B73" s="53" t="s">
        <v>38</v>
      </c>
      <c r="C73" s="59">
        <f>SUM(C72)</f>
        <v>627815.65</v>
      </c>
      <c r="D73" s="56"/>
    </row>
    <row r="74" spans="2:4" x14ac:dyDescent="0.25">
      <c r="B74" s="52" t="s">
        <v>39</v>
      </c>
      <c r="C74" s="60">
        <v>242984.45</v>
      </c>
      <c r="D74" s="56" t="s">
        <v>51</v>
      </c>
    </row>
    <row r="75" spans="2:4" x14ac:dyDescent="0.25">
      <c r="B75" s="52" t="s">
        <v>39</v>
      </c>
      <c r="C75" s="60">
        <v>552845.11</v>
      </c>
      <c r="D75" s="56" t="s">
        <v>52</v>
      </c>
    </row>
    <row r="76" spans="2:4" x14ac:dyDescent="0.25">
      <c r="B76" s="52" t="s">
        <v>39</v>
      </c>
      <c r="C76" s="60">
        <v>5680.05</v>
      </c>
      <c r="D76" s="56" t="s">
        <v>53</v>
      </c>
    </row>
    <row r="77" spans="2:4" x14ac:dyDescent="0.25">
      <c r="B77" s="52" t="s">
        <v>39</v>
      </c>
      <c r="C77" s="60">
        <v>165673.78</v>
      </c>
      <c r="D77" s="56" t="s">
        <v>54</v>
      </c>
    </row>
    <row r="78" spans="2:4" x14ac:dyDescent="0.25">
      <c r="B78" s="1" t="s">
        <v>40</v>
      </c>
      <c r="C78" s="60">
        <v>86713.2</v>
      </c>
      <c r="D78" s="56" t="s">
        <v>55</v>
      </c>
    </row>
    <row r="79" spans="2:4" x14ac:dyDescent="0.25">
      <c r="B79" s="1" t="s">
        <v>41</v>
      </c>
      <c r="C79" s="60">
        <v>18406.47</v>
      </c>
      <c r="D79" s="56" t="s">
        <v>56</v>
      </c>
    </row>
    <row r="80" spans="2:4" x14ac:dyDescent="0.25">
      <c r="B80" s="53" t="s">
        <v>42</v>
      </c>
      <c r="C80" s="59">
        <f>SUM(C74:C79)</f>
        <v>1072303.06</v>
      </c>
      <c r="D80" s="5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  <c r="D109" s="26"/>
    </row>
    <row r="110" spans="3:4" x14ac:dyDescent="0.25">
      <c r="C110" s="7"/>
      <c r="D110" s="26"/>
    </row>
    <row r="111" spans="3:4" x14ac:dyDescent="0.25">
      <c r="C111" s="7"/>
      <c r="D111" s="26"/>
    </row>
    <row r="112" spans="3:4" x14ac:dyDescent="0.25">
      <c r="C112" s="7"/>
      <c r="D112" s="26"/>
    </row>
    <row r="113" spans="3:4" x14ac:dyDescent="0.25">
      <c r="C113" s="7"/>
      <c r="D113" s="26"/>
    </row>
    <row r="114" spans="3:4" x14ac:dyDescent="0.25">
      <c r="C114" s="7"/>
      <c r="D114" s="26"/>
    </row>
    <row r="115" spans="3:4" x14ac:dyDescent="0.25">
      <c r="C115" s="7"/>
      <c r="D115" s="26"/>
    </row>
    <row r="116" spans="3:4" x14ac:dyDescent="0.25">
      <c r="C116" s="7"/>
      <c r="D116" s="26"/>
    </row>
    <row r="117" spans="3:4" x14ac:dyDescent="0.25">
      <c r="C117" s="7"/>
      <c r="D117" s="26"/>
    </row>
    <row r="118" spans="3:4" x14ac:dyDescent="0.25">
      <c r="C118" s="7"/>
      <c r="D118" s="26"/>
    </row>
    <row r="119" spans="3:4" x14ac:dyDescent="0.25">
      <c r="C119" s="7"/>
      <c r="D119" s="26"/>
    </row>
    <row r="120" spans="3:4" x14ac:dyDescent="0.25">
      <c r="C120" s="7"/>
      <c r="D120" s="26"/>
    </row>
    <row r="121" spans="3:4" x14ac:dyDescent="0.25">
      <c r="C121" s="7"/>
      <c r="D121" s="26"/>
    </row>
    <row r="122" spans="3:4" x14ac:dyDescent="0.25">
      <c r="C122" s="7"/>
      <c r="D122" s="26"/>
    </row>
    <row r="123" spans="3:4" x14ac:dyDescent="0.25">
      <c r="C123" s="7"/>
      <c r="D123" s="26"/>
    </row>
    <row r="124" spans="3:4" x14ac:dyDescent="0.25">
      <c r="C124" s="7"/>
      <c r="D124" s="26"/>
    </row>
    <row r="125" spans="3:4" x14ac:dyDescent="0.25">
      <c r="C125" s="7"/>
      <c r="D125" s="26"/>
    </row>
    <row r="126" spans="3:4" x14ac:dyDescent="0.25">
      <c r="C126" s="7"/>
      <c r="D126" s="26"/>
    </row>
    <row r="127" spans="3:4" x14ac:dyDescent="0.25">
      <c r="C127" s="7"/>
    </row>
    <row r="128" spans="3:4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2021-10-05T06:52:20Z</dcterms:modified>
  <cp:category/>
  <cp:contentStatus/>
</cp:coreProperties>
</file>